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30" yWindow="330" windowWidth="8085" windowHeight="7320" activeTab="0"/>
  </bookViews>
  <sheets>
    <sheet name="Тарифы12-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<sst xmlns="http://schemas.openxmlformats.org/spreadsheetml/2006/main" count="70" uniqueCount="64">
  <si>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>Смета расходов на содержание электрических сетей и затрат на компенсацию</t>
  </si>
  <si>
    <t>на 2012 - 2014 годы</t>
  </si>
  <si>
    <t>ОИЯИ</t>
  </si>
  <si>
    <t>город Дубна</t>
  </si>
  <si>
    <t>Статьи расходов</t>
  </si>
  <si>
    <t>Сумма расходов по годам</t>
  </si>
  <si>
    <t>2012 (1 полугодие)</t>
  </si>
  <si>
    <t>2012 (2 полугодие)</t>
  </si>
  <si>
    <t>2013 год от 31.05.2012</t>
  </si>
  <si>
    <t>2013 год от 25.12.2012</t>
  </si>
  <si>
    <t>Общее НВВ</t>
  </si>
  <si>
    <t>Транзит</t>
  </si>
  <si>
    <t>2013 год Транзит</t>
  </si>
  <si>
    <t>2014 год Транзит</t>
  </si>
  <si>
    <t>Подконтрольные расходы организации, всего, в том числе:</t>
  </si>
  <si>
    <t>Расходы на оплату труда</t>
  </si>
  <si>
    <t>Численность</t>
  </si>
  <si>
    <t>Среднемесячная заработная плата</t>
  </si>
  <si>
    <t>Материалы</t>
  </si>
  <si>
    <t>Ремонт основных фондов</t>
  </si>
  <si>
    <t>Другие обоснованные подконтрольные расходы, в том числе:</t>
  </si>
  <si>
    <t>Работы и услуги производственного характера</t>
  </si>
  <si>
    <t>Работы и услуги непроизводственного характера</t>
  </si>
  <si>
    <t>Обеспечение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</si>
  <si>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</si>
  <si>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</si>
  <si>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</si>
  <si>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</si>
  <si>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Расходы на обслуживание заемных средств</t>
  </si>
  <si>
    <t>Прочие обоснованные подконтрольные расходы</t>
  </si>
  <si>
    <t>Расходы из прибыли, в том числе:</t>
  </si>
  <si>
    <t>Расходы социального характера</t>
  </si>
  <si>
    <t>Прочие обоснованные расходы из прибыли</t>
  </si>
  <si>
    <t>Неподконтрольные расходы организации, всего, в том числе:</t>
  </si>
  <si>
    <t>Амортизация основных средств</t>
  </si>
  <si>
    <t>Отчисления на социальные нужды</t>
  </si>
  <si>
    <t>Расходы на содержание зданий и помещений (по регулируемым тарифам)</t>
  </si>
  <si>
    <t>Налоги и сборы, в том числе:</t>
  </si>
  <si>
    <t>Плата за землю</t>
  </si>
  <si>
    <t>Транспортный налог</t>
  </si>
  <si>
    <t>Налог на имущество</t>
  </si>
  <si>
    <t>Плата за негативное воздействие на окружающую среду</t>
  </si>
  <si>
    <t>Налог на прибыль</t>
  </si>
  <si>
    <t>Плата за аренду имущества</t>
  </si>
  <si>
    <t>Оплата услуг ОАО "ФСК ЕЭС"</t>
  </si>
  <si>
    <t>Прочие обоснованные неподконтрольные расходы</t>
  </si>
  <si>
    <t>Капитальные вложения производственного характера из прибыли</t>
  </si>
  <si>
    <t>Расходы, связанные с компенсацией выпадающих доходов от льготного технологического присоединения</t>
  </si>
  <si>
    <t>Результаты деятельности регулируемой организации до перехода к установлению долгосрочных тарифов</t>
  </si>
  <si>
    <t xml:space="preserve">Необходимая валовая выручка (НВВ) на содержание электрических сетей, всего: </t>
  </si>
  <si>
    <t>Расходы на компенсацию потерь:</t>
  </si>
  <si>
    <t>Итого необходимая валовая выручка(НВВ)организации на оказание услугпо передаче электрической энергии</t>
  </si>
  <si>
    <t>Балансовые показатнли, использованные при расчете тарифов:</t>
  </si>
  <si>
    <t>2013 год</t>
  </si>
  <si>
    <t>2014 год</t>
  </si>
  <si>
    <t>2012(с 01.07.2012)</t>
  </si>
  <si>
    <t>1 полуг.</t>
  </si>
  <si>
    <t>2 полуг.</t>
  </si>
  <si>
    <t>Мощность в точках поставки от ОАО"МОЭСК", в соответствии с которой произведен расчет индивидуальных тарифов на содержание сетей(МВт):</t>
  </si>
  <si>
    <t>Полезный отпуск эл.энергии, в соответствии с которым произведен расчет индивидуальных тарифов на компенсацию птерь (млн.кВтч.):</t>
  </si>
  <si>
    <t>Потери эл.энергии, в соответствии с которым произведен расчет индивидуальных тарифов на компенсацию птерь (млн.кВтч.):</t>
  </si>
  <si>
    <t>Плановые показатели надежности и качества оказываемых услуг на первый долгосрочный период регулирования</t>
  </si>
  <si>
    <t>Показатель средней продолжительности прекращения передачи эл. Энергии (Пп)</t>
  </si>
  <si>
    <t>Показатель уровня качества оказываемых услуг территориальных сетевых организаций (Птсо)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</si>
</sst>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</numFmts>
  <fonts count="13">
    <font>
      <sz val="10"/>
      <name val="Arial"/>
      <family val="0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12"/>
      <name val="Times New Roman"/>
      <family val="1"/>
    </font>
    <font>
      <b/>
      <sz val="9"/>
      <name val="Tahoma"/>
      <family val="2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0"/>
      <color indexed="9"/>
      <name val="Times New Roman Cyr"/>
      <family val="0"/>
    </font>
    <font>
      <b/>
      <sz val="10"/>
      <color indexed="9"/>
      <name val="Times New Roman Cyr"/>
      <family val="0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1" applyBorder="0">
      <alignment horizontal="center" vertical="center" wrapText="1"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2" fontId="8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/>
    </xf>
    <xf numFmtId="0" fontId="10" fillId="0" borderId="0" xfId="0" applyFont="1" applyAlignment="1">
      <alignment/>
    </xf>
    <xf numFmtId="0" fontId="11" fillId="0" borderId="8" xfId="0" applyFont="1" applyBorder="1" applyAlignment="1">
      <alignment/>
    </xf>
    <xf numFmtId="2" fontId="11" fillId="0" borderId="7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6" fillId="0" borderId="7" xfId="0" applyNumberFormat="1" applyFont="1" applyBorder="1" applyAlignment="1">
      <alignment/>
    </xf>
    <xf numFmtId="0" fontId="7" fillId="0" borderId="11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/>
    </xf>
    <xf numFmtId="49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180" fontId="8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180" fontId="8" fillId="0" borderId="2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  <xf numFmtId="0" fontId="3" fillId="0" borderId="25" xfId="17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7">
    <cellStyle name="Normal" xfId="0"/>
    <cellStyle name="Currency" xfId="15"/>
    <cellStyle name="Currency [0]" xfId="16"/>
    <cellStyle name="ЗаголовокСтолбц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31.57421875" style="0" customWidth="1"/>
    <col min="6" max="6" width="12.28125" style="0" customWidth="1"/>
    <col min="7" max="7" width="10.00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spans="4:10" ht="13.5" thickBot="1">
      <c r="D5" s="2"/>
      <c r="E5" s="2"/>
      <c r="F5" s="2"/>
      <c r="G5" s="2"/>
      <c r="H5" s="2"/>
      <c r="I5" s="2"/>
      <c r="J5" s="2"/>
    </row>
    <row r="6" spans="1:11" ht="12.75">
      <c r="A6" s="49" t="s">
        <v>4</v>
      </c>
      <c r="B6" s="52" t="s">
        <v>5</v>
      </c>
      <c r="C6" s="53"/>
      <c r="D6" s="53"/>
      <c r="E6" s="53"/>
      <c r="F6" s="53"/>
      <c r="G6" s="53"/>
      <c r="H6" s="53"/>
      <c r="I6" s="53"/>
      <c r="J6" s="53"/>
      <c r="K6" s="54"/>
    </row>
    <row r="7" spans="1:11" ht="12.75">
      <c r="A7" s="50"/>
      <c r="B7" s="55" t="s">
        <v>6</v>
      </c>
      <c r="C7" s="56"/>
      <c r="D7" s="55" t="s">
        <v>7</v>
      </c>
      <c r="E7" s="56"/>
      <c r="F7" s="55" t="s">
        <v>8</v>
      </c>
      <c r="G7" s="56"/>
      <c r="H7" s="55" t="s">
        <v>9</v>
      </c>
      <c r="I7" s="57"/>
      <c r="J7" s="57"/>
      <c r="K7" s="58"/>
    </row>
    <row r="8" spans="1:11" ht="13.5" thickBot="1">
      <c r="A8" s="51"/>
      <c r="B8" s="3" t="s">
        <v>10</v>
      </c>
      <c r="C8" s="4" t="s">
        <v>11</v>
      </c>
      <c r="D8" s="3" t="s">
        <v>10</v>
      </c>
      <c r="E8" s="4" t="s">
        <v>11</v>
      </c>
      <c r="F8" s="3" t="s">
        <v>10</v>
      </c>
      <c r="G8" s="4" t="s">
        <v>11</v>
      </c>
      <c r="H8" s="59" t="s">
        <v>12</v>
      </c>
      <c r="I8" s="60"/>
      <c r="J8" s="59" t="s">
        <v>13</v>
      </c>
      <c r="K8" s="61"/>
    </row>
    <row r="9" spans="1:11" ht="25.5">
      <c r="A9" s="5" t="s">
        <v>14</v>
      </c>
      <c r="B9" s="6">
        <v>10649.15</v>
      </c>
      <c r="C9" s="7">
        <v>7556.83</v>
      </c>
      <c r="D9" s="8">
        <v>10649.15</v>
      </c>
      <c r="E9" s="7">
        <v>7556.81</v>
      </c>
      <c r="F9" s="8">
        <v>11164.68</v>
      </c>
      <c r="G9" s="7">
        <v>7956.27</v>
      </c>
      <c r="H9" s="9"/>
      <c r="I9" s="10">
        <f>I10+I14+I15+I25</f>
        <v>7982.469999999999</v>
      </c>
      <c r="J9" s="11"/>
      <c r="K9" s="7">
        <v>8280.14</v>
      </c>
    </row>
    <row r="10" spans="1:11" ht="12.75">
      <c r="A10" s="12" t="s">
        <v>15</v>
      </c>
      <c r="B10" s="13">
        <v>8445.5</v>
      </c>
      <c r="C10" s="10">
        <v>5993.08</v>
      </c>
      <c r="D10" s="14">
        <v>8445.5</v>
      </c>
      <c r="E10" s="10">
        <v>5993.06</v>
      </c>
      <c r="F10" s="14">
        <v>8854.35</v>
      </c>
      <c r="G10" s="10">
        <v>6309.87</v>
      </c>
      <c r="H10" s="15"/>
      <c r="I10" s="10">
        <v>6330.65</v>
      </c>
      <c r="J10" s="16"/>
      <c r="K10" s="10">
        <v>6566.72</v>
      </c>
    </row>
    <row r="11" spans="1:11" ht="12.75">
      <c r="A11" s="17" t="s">
        <v>16</v>
      </c>
      <c r="B11" s="13"/>
      <c r="C11" s="18"/>
      <c r="D11" s="19"/>
      <c r="E11" s="20"/>
      <c r="F11" s="19"/>
      <c r="G11" s="20"/>
      <c r="H11" s="21"/>
      <c r="I11" s="20"/>
      <c r="J11" s="22"/>
      <c r="K11" s="10"/>
    </row>
    <row r="12" spans="1:11" ht="12.75">
      <c r="A12" s="17" t="s">
        <v>17</v>
      </c>
      <c r="B12" s="13"/>
      <c r="C12" s="18"/>
      <c r="D12" s="14"/>
      <c r="E12" s="10"/>
      <c r="F12" s="14"/>
      <c r="G12" s="10"/>
      <c r="H12" s="23"/>
      <c r="I12" s="10"/>
      <c r="J12" s="16"/>
      <c r="K12" s="10"/>
    </row>
    <row r="13" spans="1:11" ht="12.75">
      <c r="A13" s="24" t="s">
        <v>18</v>
      </c>
      <c r="B13" s="13">
        <v>0</v>
      </c>
      <c r="C13" s="10">
        <v>0</v>
      </c>
      <c r="D13" s="14">
        <v>0</v>
      </c>
      <c r="E13" s="10">
        <v>0</v>
      </c>
      <c r="F13" s="14">
        <v>0</v>
      </c>
      <c r="G13" s="10">
        <v>0</v>
      </c>
      <c r="H13" s="23"/>
      <c r="I13" s="10"/>
      <c r="J13" s="16"/>
      <c r="K13" s="10">
        <v>0</v>
      </c>
    </row>
    <row r="14" spans="1:11" ht="12.75">
      <c r="A14" s="24" t="s">
        <v>19</v>
      </c>
      <c r="B14" s="13">
        <v>500</v>
      </c>
      <c r="C14" s="10">
        <v>354.81</v>
      </c>
      <c r="D14" s="14">
        <v>500</v>
      </c>
      <c r="E14" s="10">
        <v>354.81</v>
      </c>
      <c r="F14" s="14">
        <v>524.21</v>
      </c>
      <c r="G14" s="10">
        <v>373.56</v>
      </c>
      <c r="H14" s="15"/>
      <c r="I14" s="10">
        <v>374.79</v>
      </c>
      <c r="J14" s="16"/>
      <c r="K14" s="10">
        <v>388.77</v>
      </c>
    </row>
    <row r="15" spans="1:11" ht="40.5">
      <c r="A15" s="25" t="s">
        <v>20</v>
      </c>
      <c r="B15" s="13">
        <v>1178.65</v>
      </c>
      <c r="C15" s="10">
        <v>836.39</v>
      </c>
      <c r="D15" s="14">
        <v>1178.65</v>
      </c>
      <c r="E15" s="10">
        <v>836.39</v>
      </c>
      <c r="F15" s="14">
        <v>1235.71</v>
      </c>
      <c r="G15" s="10">
        <v>880.6</v>
      </c>
      <c r="H15" s="23"/>
      <c r="I15" s="10">
        <f>SUM(I16:I24)</f>
        <v>883.5</v>
      </c>
      <c r="J15" s="26"/>
      <c r="K15" s="10">
        <v>916.45</v>
      </c>
    </row>
    <row r="16" spans="1:11" ht="25.5">
      <c r="A16" s="24" t="s">
        <v>21</v>
      </c>
      <c r="B16" s="13">
        <v>642.24</v>
      </c>
      <c r="C16" s="10">
        <v>455.75</v>
      </c>
      <c r="D16" s="14">
        <v>642.24</v>
      </c>
      <c r="E16" s="10">
        <v>455.75</v>
      </c>
      <c r="F16" s="14">
        <v>673.34</v>
      </c>
      <c r="G16" s="10">
        <v>479.84</v>
      </c>
      <c r="H16" s="15"/>
      <c r="I16" s="10">
        <v>481.42</v>
      </c>
      <c r="J16" s="16"/>
      <c r="K16" s="10">
        <v>499.37</v>
      </c>
    </row>
    <row r="17" spans="1:11" ht="25.5">
      <c r="A17" s="24" t="s">
        <v>22</v>
      </c>
      <c r="B17" s="13">
        <v>228</v>
      </c>
      <c r="C17" s="10">
        <v>161.79</v>
      </c>
      <c r="D17" s="14">
        <v>228</v>
      </c>
      <c r="E17" s="10">
        <v>161.79</v>
      </c>
      <c r="F17" s="14">
        <v>239.04</v>
      </c>
      <c r="G17" s="10">
        <v>170.35</v>
      </c>
      <c r="H17" s="15"/>
      <c r="I17" s="10">
        <v>170.91</v>
      </c>
      <c r="J17" s="16"/>
      <c r="K17" s="10">
        <v>177.28</v>
      </c>
    </row>
    <row r="18" spans="1:11" ht="25.5">
      <c r="A18" s="24" t="s">
        <v>23</v>
      </c>
      <c r="B18" s="13">
        <v>49.16</v>
      </c>
      <c r="C18" s="10">
        <v>34.89</v>
      </c>
      <c r="D18" s="14">
        <v>49.16</v>
      </c>
      <c r="E18" s="10">
        <v>34.89</v>
      </c>
      <c r="F18" s="14">
        <v>51.54</v>
      </c>
      <c r="G18" s="10">
        <v>36.73</v>
      </c>
      <c r="H18" s="15"/>
      <c r="I18" s="10">
        <v>36.85</v>
      </c>
      <c r="J18" s="16"/>
      <c r="K18" s="10">
        <v>38.23</v>
      </c>
    </row>
    <row r="19" spans="1:11" ht="12.75">
      <c r="A19" s="24" t="s">
        <v>24</v>
      </c>
      <c r="B19" s="13">
        <v>15</v>
      </c>
      <c r="C19" s="10">
        <v>10.64</v>
      </c>
      <c r="D19" s="14">
        <v>15</v>
      </c>
      <c r="E19" s="10">
        <v>10.64</v>
      </c>
      <c r="F19" s="14">
        <v>15.73</v>
      </c>
      <c r="G19" s="10">
        <v>11.21</v>
      </c>
      <c r="H19" s="15"/>
      <c r="I19" s="10">
        <v>11.24</v>
      </c>
      <c r="J19" s="16"/>
      <c r="K19" s="10">
        <v>11.66</v>
      </c>
    </row>
    <row r="20" spans="1:11" ht="12.75">
      <c r="A20" s="24" t="s">
        <v>25</v>
      </c>
      <c r="B20" s="13">
        <v>35.04</v>
      </c>
      <c r="C20" s="10">
        <v>24.87</v>
      </c>
      <c r="D20" s="14">
        <v>35.04</v>
      </c>
      <c r="E20" s="10">
        <v>24.87</v>
      </c>
      <c r="F20" s="14">
        <v>36.74</v>
      </c>
      <c r="G20" s="10">
        <v>26.18</v>
      </c>
      <c r="H20" s="15"/>
      <c r="I20" s="10">
        <v>26.27</v>
      </c>
      <c r="J20" s="16"/>
      <c r="K20" s="10">
        <v>27.25</v>
      </c>
    </row>
    <row r="21" spans="1:11" ht="12.75">
      <c r="A21" s="24" t="s">
        <v>26</v>
      </c>
      <c r="B21" s="13">
        <v>0</v>
      </c>
      <c r="C21" s="10">
        <v>0</v>
      </c>
      <c r="D21" s="14">
        <v>0</v>
      </c>
      <c r="E21" s="10">
        <v>0</v>
      </c>
      <c r="F21" s="14">
        <v>0</v>
      </c>
      <c r="G21" s="10">
        <v>0</v>
      </c>
      <c r="H21" s="15"/>
      <c r="I21" s="10"/>
      <c r="J21" s="16"/>
      <c r="K21" s="10">
        <v>0</v>
      </c>
    </row>
    <row r="22" spans="1:11" ht="12.75">
      <c r="A22" s="24" t="s">
        <v>27</v>
      </c>
      <c r="B22" s="13">
        <v>0</v>
      </c>
      <c r="C22" s="10">
        <v>0</v>
      </c>
      <c r="D22" s="14">
        <v>0</v>
      </c>
      <c r="E22" s="10">
        <v>0</v>
      </c>
      <c r="F22" s="14">
        <v>0</v>
      </c>
      <c r="G22" s="10">
        <v>0</v>
      </c>
      <c r="H22" s="15"/>
      <c r="I22" s="10"/>
      <c r="J22" s="16"/>
      <c r="K22" s="10">
        <v>0</v>
      </c>
    </row>
    <row r="23" spans="1:11" ht="25.5">
      <c r="A23" s="24" t="s">
        <v>28</v>
      </c>
      <c r="B23" s="13">
        <v>0</v>
      </c>
      <c r="C23" s="10">
        <v>0</v>
      </c>
      <c r="D23" s="14">
        <v>0</v>
      </c>
      <c r="E23" s="10">
        <v>0</v>
      </c>
      <c r="F23" s="14">
        <v>0</v>
      </c>
      <c r="G23" s="10">
        <v>0</v>
      </c>
      <c r="H23" s="15"/>
      <c r="I23" s="10"/>
      <c r="J23" s="16"/>
      <c r="K23" s="10">
        <v>0</v>
      </c>
    </row>
    <row r="24" spans="1:11" ht="25.5">
      <c r="A24" s="24" t="s">
        <v>29</v>
      </c>
      <c r="B24" s="13">
        <v>209.2</v>
      </c>
      <c r="C24" s="10">
        <v>148.45</v>
      </c>
      <c r="D24" s="14">
        <v>209.2</v>
      </c>
      <c r="E24" s="10">
        <v>148.45</v>
      </c>
      <c r="F24" s="14">
        <v>219.33</v>
      </c>
      <c r="G24" s="10">
        <v>156.3</v>
      </c>
      <c r="H24" s="15"/>
      <c r="I24" s="10">
        <v>156.81</v>
      </c>
      <c r="J24" s="16"/>
      <c r="K24" s="10">
        <v>162.66</v>
      </c>
    </row>
    <row r="25" spans="1:11" ht="13.5">
      <c r="A25" s="25" t="s">
        <v>30</v>
      </c>
      <c r="B25" s="13">
        <v>525</v>
      </c>
      <c r="C25" s="10">
        <v>372.55</v>
      </c>
      <c r="D25" s="14">
        <v>525</v>
      </c>
      <c r="E25" s="10">
        <v>372.55</v>
      </c>
      <c r="F25" s="14">
        <v>550.42</v>
      </c>
      <c r="G25" s="10">
        <v>392.24</v>
      </c>
      <c r="H25" s="15"/>
      <c r="I25" s="10">
        <v>393.53</v>
      </c>
      <c r="J25" s="16"/>
      <c r="K25" s="10">
        <v>408.21</v>
      </c>
    </row>
    <row r="26" spans="1:11" ht="12.75">
      <c r="A26" s="24" t="s">
        <v>31</v>
      </c>
      <c r="B26" s="13">
        <v>525</v>
      </c>
      <c r="C26" s="10">
        <v>372.55</v>
      </c>
      <c r="D26" s="14">
        <v>525</v>
      </c>
      <c r="E26" s="10">
        <v>372.55</v>
      </c>
      <c r="F26" s="14">
        <v>550.42</v>
      </c>
      <c r="G26" s="10">
        <v>392.24</v>
      </c>
      <c r="H26" s="15"/>
      <c r="I26" s="10">
        <v>393.53</v>
      </c>
      <c r="J26" s="16"/>
      <c r="K26" s="10">
        <v>408.21</v>
      </c>
    </row>
    <row r="27" spans="1:11" ht="25.5">
      <c r="A27" s="24" t="s">
        <v>32</v>
      </c>
      <c r="B27" s="13">
        <v>0</v>
      </c>
      <c r="C27" s="10">
        <v>0</v>
      </c>
      <c r="D27" s="14">
        <v>0</v>
      </c>
      <c r="E27" s="10">
        <v>0</v>
      </c>
      <c r="F27" s="14">
        <v>0</v>
      </c>
      <c r="G27" s="10">
        <v>0</v>
      </c>
      <c r="H27" s="15"/>
      <c r="I27" s="10"/>
      <c r="J27" s="16"/>
      <c r="K27" s="10">
        <v>0</v>
      </c>
    </row>
    <row r="28" spans="1:11" ht="25.5">
      <c r="A28" s="27" t="s">
        <v>33</v>
      </c>
      <c r="B28" s="9">
        <v>4275.63</v>
      </c>
      <c r="C28" s="10">
        <v>3034.07</v>
      </c>
      <c r="D28" s="8">
        <v>3937.81</v>
      </c>
      <c r="E28" s="10">
        <v>2794.33</v>
      </c>
      <c r="F28" s="8">
        <v>4085.37</v>
      </c>
      <c r="G28" s="10">
        <v>2911.36</v>
      </c>
      <c r="H28" s="23"/>
      <c r="I28" s="10">
        <f>SUM(I29:I32)</f>
        <v>2625.7799999999997</v>
      </c>
      <c r="J28" s="26"/>
      <c r="K28" s="10">
        <v>3051.63</v>
      </c>
    </row>
    <row r="29" spans="1:11" ht="12.75">
      <c r="A29" s="12" t="s">
        <v>34</v>
      </c>
      <c r="B29" s="13">
        <v>764.4</v>
      </c>
      <c r="C29" s="10">
        <v>542.43</v>
      </c>
      <c r="D29" s="14">
        <v>764.4</v>
      </c>
      <c r="E29" s="10">
        <v>542.43</v>
      </c>
      <c r="F29" s="14">
        <v>764.4</v>
      </c>
      <c r="G29" s="10">
        <v>544.73</v>
      </c>
      <c r="H29" s="15"/>
      <c r="I29" s="10">
        <v>615.54</v>
      </c>
      <c r="J29" s="16"/>
      <c r="K29" s="10">
        <v>572.53</v>
      </c>
    </row>
    <row r="30" spans="1:11" ht="12.75">
      <c r="A30" s="24" t="s">
        <v>35</v>
      </c>
      <c r="B30" s="13">
        <v>2888.36</v>
      </c>
      <c r="C30" s="10">
        <v>2049.63</v>
      </c>
      <c r="D30" s="14">
        <v>2550.54</v>
      </c>
      <c r="E30" s="10">
        <v>1809.91</v>
      </c>
      <c r="F30" s="14">
        <v>2674.01</v>
      </c>
      <c r="G30" s="10">
        <v>1905.58</v>
      </c>
      <c r="H30" s="15"/>
      <c r="I30" s="10">
        <v>1911.86</v>
      </c>
      <c r="J30" s="16"/>
      <c r="K30" s="10">
        <v>1983.15</v>
      </c>
    </row>
    <row r="31" spans="1:11" ht="38.25">
      <c r="A31" s="24" t="s">
        <v>36</v>
      </c>
      <c r="B31" s="13">
        <v>491.62</v>
      </c>
      <c r="C31" s="10">
        <v>348.86</v>
      </c>
      <c r="D31" s="14">
        <v>491.62</v>
      </c>
      <c r="E31" s="10">
        <v>348.86</v>
      </c>
      <c r="F31" s="14">
        <v>515.71</v>
      </c>
      <c r="G31" s="10">
        <v>367.51</v>
      </c>
      <c r="H31" s="15"/>
      <c r="I31" s="10">
        <v>0</v>
      </c>
      <c r="J31" s="16"/>
      <c r="K31" s="10">
        <v>402.49</v>
      </c>
    </row>
    <row r="32" spans="1:11" ht="13.5">
      <c r="A32" s="25" t="s">
        <v>37</v>
      </c>
      <c r="B32" s="13">
        <v>131.25</v>
      </c>
      <c r="C32" s="10">
        <v>93.14</v>
      </c>
      <c r="D32" s="14">
        <v>131.25</v>
      </c>
      <c r="E32" s="10">
        <v>93.14</v>
      </c>
      <c r="F32" s="14">
        <v>131.25</v>
      </c>
      <c r="G32" s="10">
        <v>93.53</v>
      </c>
      <c r="H32" s="15"/>
      <c r="I32" s="10">
        <f>SUM(I33:I37)</f>
        <v>98.38</v>
      </c>
      <c r="J32" s="16"/>
      <c r="K32" s="10">
        <v>93.46</v>
      </c>
    </row>
    <row r="33" spans="1:11" ht="12.75">
      <c r="A33" s="24" t="s">
        <v>38</v>
      </c>
      <c r="B33" s="13">
        <v>0</v>
      </c>
      <c r="C33" s="10">
        <v>0</v>
      </c>
      <c r="D33" s="14">
        <v>0</v>
      </c>
      <c r="E33" s="10">
        <v>0</v>
      </c>
      <c r="F33" s="14">
        <v>0</v>
      </c>
      <c r="G33" s="10">
        <v>0</v>
      </c>
      <c r="H33" s="15"/>
      <c r="I33" s="10"/>
      <c r="J33" s="16"/>
      <c r="K33" s="10">
        <v>0</v>
      </c>
    </row>
    <row r="34" spans="1:11" ht="12.75">
      <c r="A34" s="24" t="s">
        <v>39</v>
      </c>
      <c r="B34" s="13">
        <v>0</v>
      </c>
      <c r="C34" s="10">
        <v>0</v>
      </c>
      <c r="D34" s="14">
        <v>0</v>
      </c>
      <c r="E34" s="10">
        <v>0</v>
      </c>
      <c r="F34" s="14">
        <v>0</v>
      </c>
      <c r="G34" s="10">
        <v>0</v>
      </c>
      <c r="H34" s="15"/>
      <c r="I34" s="10"/>
      <c r="J34" s="16"/>
      <c r="K34" s="10">
        <v>0</v>
      </c>
    </row>
    <row r="35" spans="1:11" ht="12.75">
      <c r="A35" s="24" t="s">
        <v>40</v>
      </c>
      <c r="B35" s="13">
        <v>0</v>
      </c>
      <c r="C35" s="10">
        <v>0</v>
      </c>
      <c r="D35" s="14">
        <v>0</v>
      </c>
      <c r="E35" s="10">
        <v>0</v>
      </c>
      <c r="F35" s="14">
        <v>0</v>
      </c>
      <c r="G35" s="10">
        <v>0</v>
      </c>
      <c r="H35" s="15"/>
      <c r="I35" s="10"/>
      <c r="J35" s="16"/>
      <c r="K35" s="10">
        <v>0</v>
      </c>
    </row>
    <row r="36" spans="1:11" ht="25.5">
      <c r="A36" s="24" t="s">
        <v>41</v>
      </c>
      <c r="B36" s="13">
        <v>0</v>
      </c>
      <c r="C36" s="10">
        <v>0</v>
      </c>
      <c r="D36" s="14">
        <v>0</v>
      </c>
      <c r="E36" s="10">
        <v>0</v>
      </c>
      <c r="F36" s="14">
        <v>0</v>
      </c>
      <c r="G36" s="10">
        <v>0</v>
      </c>
      <c r="H36" s="15"/>
      <c r="I36" s="10"/>
      <c r="J36" s="16"/>
      <c r="K36" s="10">
        <v>0</v>
      </c>
    </row>
    <row r="37" spans="1:11" ht="12.75">
      <c r="A37" s="24" t="s">
        <v>42</v>
      </c>
      <c r="B37" s="13"/>
      <c r="C37" s="10"/>
      <c r="D37" s="14"/>
      <c r="E37" s="10"/>
      <c r="F37" s="14"/>
      <c r="G37" s="10"/>
      <c r="H37" s="15"/>
      <c r="I37" s="10">
        <v>98.38</v>
      </c>
      <c r="J37" s="16"/>
      <c r="K37" s="10">
        <v>93.46</v>
      </c>
    </row>
    <row r="38" spans="1:11" ht="12.75">
      <c r="A38" s="24" t="s">
        <v>43</v>
      </c>
      <c r="B38" s="13">
        <v>0</v>
      </c>
      <c r="C38" s="10">
        <v>0</v>
      </c>
      <c r="D38" s="14">
        <v>0</v>
      </c>
      <c r="E38" s="10">
        <v>0</v>
      </c>
      <c r="F38" s="14">
        <v>0</v>
      </c>
      <c r="G38" s="10">
        <v>0</v>
      </c>
      <c r="H38" s="15"/>
      <c r="I38" s="10"/>
      <c r="J38" s="16"/>
      <c r="K38" s="10">
        <v>0</v>
      </c>
    </row>
    <row r="39" spans="1:11" ht="12.75">
      <c r="A39" s="24" t="s">
        <v>44</v>
      </c>
      <c r="B39" s="13">
        <v>0</v>
      </c>
      <c r="C39" s="10">
        <v>0</v>
      </c>
      <c r="D39" s="14">
        <v>0</v>
      </c>
      <c r="E39" s="10">
        <v>0</v>
      </c>
      <c r="F39" s="14">
        <v>0</v>
      </c>
      <c r="G39" s="10">
        <v>0</v>
      </c>
      <c r="H39" s="23"/>
      <c r="I39" s="10"/>
      <c r="J39" s="16"/>
      <c r="K39" s="10">
        <v>0</v>
      </c>
    </row>
    <row r="40" spans="1:11" ht="25.5">
      <c r="A40" s="24" t="s">
        <v>45</v>
      </c>
      <c r="B40" s="13">
        <v>0</v>
      </c>
      <c r="C40" s="10">
        <v>0</v>
      </c>
      <c r="D40" s="14">
        <v>0</v>
      </c>
      <c r="E40" s="10">
        <v>0</v>
      </c>
      <c r="F40" s="14">
        <v>0</v>
      </c>
      <c r="G40" s="10">
        <v>0</v>
      </c>
      <c r="H40" s="23"/>
      <c r="I40" s="10"/>
      <c r="J40" s="16"/>
      <c r="K40" s="10">
        <v>0</v>
      </c>
    </row>
    <row r="41" spans="1:11" ht="38.25">
      <c r="A41" s="24" t="s">
        <v>46</v>
      </c>
      <c r="B41" s="13">
        <v>0</v>
      </c>
      <c r="C41" s="10">
        <v>0</v>
      </c>
      <c r="D41" s="14">
        <v>0</v>
      </c>
      <c r="E41" s="10">
        <v>0</v>
      </c>
      <c r="F41" s="14">
        <v>0</v>
      </c>
      <c r="G41" s="10">
        <v>0</v>
      </c>
      <c r="H41" s="23"/>
      <c r="I41" s="10"/>
      <c r="J41" s="16"/>
      <c r="K41" s="10">
        <v>0</v>
      </c>
    </row>
    <row r="42" spans="1:11" ht="38.25">
      <c r="A42" s="24" t="s">
        <v>47</v>
      </c>
      <c r="B42" s="13">
        <v>0</v>
      </c>
      <c r="C42" s="10">
        <v>0</v>
      </c>
      <c r="D42" s="14">
        <v>0</v>
      </c>
      <c r="E42" s="10">
        <v>0</v>
      </c>
      <c r="F42" s="14">
        <v>0</v>
      </c>
      <c r="G42" s="10">
        <v>0</v>
      </c>
      <c r="H42" s="23"/>
      <c r="I42" s="10"/>
      <c r="J42" s="16"/>
      <c r="K42" s="10">
        <v>0</v>
      </c>
    </row>
    <row r="43" spans="1:11" ht="51.75" thickBot="1">
      <c r="A43" s="27" t="s">
        <v>48</v>
      </c>
      <c r="B43" s="9">
        <v>0</v>
      </c>
      <c r="C43" s="10">
        <v>0</v>
      </c>
      <c r="D43" s="14">
        <v>0</v>
      </c>
      <c r="E43" s="10">
        <v>0</v>
      </c>
      <c r="F43" s="14">
        <v>0</v>
      </c>
      <c r="G43" s="10">
        <v>0</v>
      </c>
      <c r="H43" s="23"/>
      <c r="I43" s="10"/>
      <c r="J43" s="26"/>
      <c r="K43" s="10">
        <v>0</v>
      </c>
    </row>
    <row r="44" spans="1:11" ht="39" thickBot="1">
      <c r="A44" s="28" t="s">
        <v>49</v>
      </c>
      <c r="B44" s="9">
        <f>B9+B28</f>
        <v>14924.779999999999</v>
      </c>
      <c r="C44" s="10">
        <f>C9+C28</f>
        <v>10590.9</v>
      </c>
      <c r="D44" s="8">
        <v>14586.96</v>
      </c>
      <c r="E44" s="10">
        <v>10351.14</v>
      </c>
      <c r="F44" s="8">
        <v>15250.05</v>
      </c>
      <c r="G44" s="10">
        <v>10867.63</v>
      </c>
      <c r="H44" s="9"/>
      <c r="I44" s="10">
        <f>I9+I28</f>
        <v>10608.25</v>
      </c>
      <c r="J44" s="26"/>
      <c r="K44" s="10">
        <v>11331.77</v>
      </c>
    </row>
    <row r="45" spans="1:11" ht="12.75">
      <c r="A45" s="8" t="s">
        <v>50</v>
      </c>
      <c r="B45" s="9">
        <v>3925.71</v>
      </c>
      <c r="C45" s="10">
        <v>2803.93</v>
      </c>
      <c r="D45" s="8">
        <v>4191.69</v>
      </c>
      <c r="E45" s="10">
        <v>2993.91</v>
      </c>
      <c r="F45" s="8">
        <v>4724.7</v>
      </c>
      <c r="G45" s="10">
        <v>3381.31</v>
      </c>
      <c r="H45" s="9"/>
      <c r="I45" s="10">
        <v>3271.53</v>
      </c>
      <c r="J45" s="26"/>
      <c r="K45" s="10">
        <v>3810.84</v>
      </c>
    </row>
    <row r="46" spans="1:11" ht="51">
      <c r="A46" s="29" t="s">
        <v>51</v>
      </c>
      <c r="B46" s="9">
        <f aca="true" t="shared" si="0" ref="B46:K46">B44+B45</f>
        <v>18850.489999999998</v>
      </c>
      <c r="C46" s="10">
        <f t="shared" si="0"/>
        <v>13394.83</v>
      </c>
      <c r="D46" s="8">
        <f t="shared" si="0"/>
        <v>18778.649999999998</v>
      </c>
      <c r="E46" s="10">
        <f t="shared" si="0"/>
        <v>13345.05</v>
      </c>
      <c r="F46" s="8">
        <f t="shared" si="0"/>
        <v>19974.75</v>
      </c>
      <c r="G46" s="26">
        <f t="shared" si="0"/>
        <v>14248.939999999999</v>
      </c>
      <c r="H46" s="9"/>
      <c r="I46" s="10">
        <f>I44+I45</f>
        <v>13879.78</v>
      </c>
      <c r="J46" s="26"/>
      <c r="K46" s="10">
        <f t="shared" si="0"/>
        <v>15142.61</v>
      </c>
    </row>
    <row r="47" spans="1:11" ht="12.75">
      <c r="A47" s="14"/>
      <c r="B47" s="13"/>
      <c r="C47" s="18"/>
      <c r="D47" s="19"/>
      <c r="E47" s="20"/>
      <c r="F47" s="19"/>
      <c r="G47" s="30"/>
      <c r="H47" s="31" t="e">
        <f>I44/H44</f>
        <v>#DIV/0!</v>
      </c>
      <c r="I47" s="18"/>
      <c r="J47" s="16"/>
      <c r="K47" s="18"/>
    </row>
    <row r="48" spans="1:11" ht="12.75">
      <c r="A48" s="8" t="s">
        <v>52</v>
      </c>
      <c r="B48" s="13"/>
      <c r="C48" s="16"/>
      <c r="D48" s="47"/>
      <c r="E48" s="48"/>
      <c r="F48" s="32"/>
      <c r="G48" s="33"/>
      <c r="H48" s="34" t="s">
        <v>53</v>
      </c>
      <c r="I48" s="34" t="s">
        <v>53</v>
      </c>
      <c r="J48" s="47" t="s">
        <v>54</v>
      </c>
      <c r="K48" s="48"/>
    </row>
    <row r="49" spans="1:11" ht="12.75">
      <c r="A49" s="8"/>
      <c r="B49" s="13"/>
      <c r="C49" s="16"/>
      <c r="D49" s="46" t="s">
        <v>55</v>
      </c>
      <c r="E49" s="45"/>
      <c r="F49" s="46" t="s">
        <v>8</v>
      </c>
      <c r="G49" s="44"/>
      <c r="H49" s="36" t="s">
        <v>56</v>
      </c>
      <c r="I49" s="36" t="s">
        <v>57</v>
      </c>
      <c r="J49" s="46"/>
      <c r="K49" s="45"/>
    </row>
    <row r="50" spans="1:11" ht="63.75">
      <c r="A50" s="24" t="s">
        <v>58</v>
      </c>
      <c r="B50" s="39">
        <v>28.9111</v>
      </c>
      <c r="C50" s="40"/>
      <c r="D50" s="44">
        <v>28.9111</v>
      </c>
      <c r="E50" s="45"/>
      <c r="F50" s="46">
        <v>37.006</v>
      </c>
      <c r="G50" s="45"/>
      <c r="H50" s="35">
        <v>32.7706</v>
      </c>
      <c r="I50" s="35">
        <v>21.2437</v>
      </c>
      <c r="J50" s="39">
        <v>21.8986</v>
      </c>
      <c r="K50" s="40"/>
    </row>
    <row r="51" spans="1:11" ht="51">
      <c r="A51" s="24" t="s">
        <v>59</v>
      </c>
      <c r="B51" s="39">
        <v>197.0177</v>
      </c>
      <c r="C51" s="40"/>
      <c r="D51" s="43">
        <v>197.0177</v>
      </c>
      <c r="E51" s="40"/>
      <c r="F51" s="41">
        <v>197.4</v>
      </c>
      <c r="G51" s="42"/>
      <c r="H51" s="37">
        <v>105.732</v>
      </c>
      <c r="I51" s="37">
        <v>75.072</v>
      </c>
      <c r="J51" s="41">
        <v>153.6</v>
      </c>
      <c r="K51" s="42"/>
    </row>
    <row r="52" spans="1:11" ht="51">
      <c r="A52" s="24" t="s">
        <v>60</v>
      </c>
      <c r="B52" s="39">
        <v>1.8421</v>
      </c>
      <c r="C52" s="40"/>
      <c r="D52" s="43">
        <v>1.8421</v>
      </c>
      <c r="E52" s="40"/>
      <c r="F52" s="41">
        <v>1.8743</v>
      </c>
      <c r="G52" s="42"/>
      <c r="H52" s="37">
        <v>1.0117</v>
      </c>
      <c r="I52" s="37">
        <v>1.004</v>
      </c>
      <c r="J52" s="41">
        <v>2.0535</v>
      </c>
      <c r="K52" s="42"/>
    </row>
    <row r="53" spans="1:11" ht="12.75">
      <c r="A53" s="38" t="s">
        <v>61</v>
      </c>
      <c r="B53" s="13"/>
      <c r="C53" s="18"/>
      <c r="D53" s="14"/>
      <c r="E53" s="14"/>
      <c r="F53" s="14"/>
      <c r="G53" s="14"/>
      <c r="H53" s="14"/>
      <c r="I53" s="14"/>
      <c r="J53" s="16"/>
      <c r="K53" s="18"/>
    </row>
    <row r="54" spans="1:11" ht="38.25">
      <c r="A54" s="24" t="s">
        <v>62</v>
      </c>
      <c r="B54" s="39">
        <v>0.093333</v>
      </c>
      <c r="C54" s="40"/>
      <c r="D54" s="43">
        <v>0.093333</v>
      </c>
      <c r="E54" s="40"/>
      <c r="F54" s="39">
        <v>0.091933</v>
      </c>
      <c r="G54" s="40"/>
      <c r="H54" s="39">
        <v>0.091933</v>
      </c>
      <c r="I54" s="40"/>
      <c r="J54" s="39">
        <v>0.090554</v>
      </c>
      <c r="K54" s="40"/>
    </row>
    <row r="55" spans="1:11" ht="38.25">
      <c r="A55" s="24" t="s">
        <v>63</v>
      </c>
      <c r="B55" s="41">
        <v>1.3</v>
      </c>
      <c r="C55" s="42"/>
      <c r="D55" s="43">
        <v>1.0102</v>
      </c>
      <c r="E55" s="40"/>
      <c r="F55" s="39">
        <v>1.0102</v>
      </c>
      <c r="G55" s="40"/>
      <c r="H55" s="39">
        <v>1.0102</v>
      </c>
      <c r="I55" s="40"/>
      <c r="J55" s="39">
        <v>1.0102</v>
      </c>
      <c r="K55" s="40"/>
    </row>
  </sheetData>
  <mergeCells count="34">
    <mergeCell ref="A6:A8"/>
    <mergeCell ref="B6:K6"/>
    <mergeCell ref="B7:C7"/>
    <mergeCell ref="D7:E7"/>
    <mergeCell ref="F7:G7"/>
    <mergeCell ref="H7:K7"/>
    <mergeCell ref="H8:I8"/>
    <mergeCell ref="J8:K8"/>
    <mergeCell ref="D48:E48"/>
    <mergeCell ref="J48:K49"/>
    <mergeCell ref="D49:E49"/>
    <mergeCell ref="F49:G49"/>
    <mergeCell ref="B50:C50"/>
    <mergeCell ref="D50:E50"/>
    <mergeCell ref="F50:G50"/>
    <mergeCell ref="J50:K50"/>
    <mergeCell ref="B51:C51"/>
    <mergeCell ref="D51:E51"/>
    <mergeCell ref="F51:G51"/>
    <mergeCell ref="J51:K51"/>
    <mergeCell ref="B52:C52"/>
    <mergeCell ref="D52:E52"/>
    <mergeCell ref="F52:G52"/>
    <mergeCell ref="J52:K52"/>
    <mergeCell ref="J54:K54"/>
    <mergeCell ref="B55:C55"/>
    <mergeCell ref="D55:E55"/>
    <mergeCell ref="F55:G55"/>
    <mergeCell ref="H55:I55"/>
    <mergeCell ref="J55:K55"/>
    <mergeCell ref="B54:C54"/>
    <mergeCell ref="D54:E54"/>
    <mergeCell ref="F54:G54"/>
    <mergeCell ref="H54:I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KazarinovaRY</cp:lastModifiedBy>
  <dcterms:created xsi:type="dcterms:W3CDTF">1996-10-08T23:32:33Z</dcterms:created>
  <dcterms:modified xsi:type="dcterms:W3CDTF">2013-02-11T07:27:49Z</dcterms:modified>
  <cp:category/>
  <cp:version/>
  <cp:contentType/>
  <cp:contentStatus/>
</cp:coreProperties>
</file>